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<sst xmlns="http://schemas.openxmlformats.org/spreadsheetml/2006/main" count="134" uniqueCount="89">
  <si>
    <t>План работ по текущему ремонту жилого фонда</t>
  </si>
  <si>
    <t>ООО "Межмуниципальное общество "Управляющая компания"</t>
  </si>
  <si>
    <t>№ п/п</t>
  </si>
  <si>
    <t>Виды работ</t>
  </si>
  <si>
    <t>Ед.изм.</t>
  </si>
  <si>
    <t>В т.ч. по кварталам</t>
  </si>
  <si>
    <t>Всего: в т.ч.</t>
  </si>
  <si>
    <t>Общестроительные, в них:</t>
  </si>
  <si>
    <t xml:space="preserve">   ремонт кровли</t>
  </si>
  <si>
    <t>Сергеевское СП</t>
  </si>
  <si>
    <t>с. Калинка</t>
  </si>
  <si>
    <t>ВСЕГО:</t>
  </si>
  <si>
    <t>2\140</t>
  </si>
  <si>
    <t>4\460</t>
  </si>
  <si>
    <t>4\257</t>
  </si>
  <si>
    <t>Наименование объектов</t>
  </si>
  <si>
    <t>Главный инженер</t>
  </si>
  <si>
    <t>А.В. Шильников</t>
  </si>
  <si>
    <t xml:space="preserve">Утверждаю:  </t>
  </si>
  <si>
    <t>Согласовано:</t>
  </si>
  <si>
    <t>ООО "Управляющая компания"</t>
  </si>
  <si>
    <t>Генеральный директор:</t>
  </si>
  <si>
    <t>Директор:</t>
  </si>
  <si>
    <t>_______________ А.В. Розанов</t>
  </si>
  <si>
    <t>площадь МКД, м2</t>
  </si>
  <si>
    <t xml:space="preserve">% сбора платежей </t>
  </si>
  <si>
    <t>сумма тек. ремонта</t>
  </si>
  <si>
    <t>21 КМ.</t>
  </si>
  <si>
    <t>Сарапульское шоссе д.1</t>
  </si>
  <si>
    <t>Сарапульское шоссе д.4</t>
  </si>
  <si>
    <t>СЕРГЕЕВКА</t>
  </si>
  <si>
    <t>ул.Партизанская д.2</t>
  </si>
  <si>
    <t>ул.Партизанская д.4</t>
  </si>
  <si>
    <t>ул.Партизанская д.6</t>
  </si>
  <si>
    <t>ул.Партизанская д.7</t>
  </si>
  <si>
    <t>ул.Партизанская д.8</t>
  </si>
  <si>
    <t>ул.Центральная д.1</t>
  </si>
  <si>
    <t>ул.Центральная д.1а</t>
  </si>
  <si>
    <t>ул.Центральная д.1б</t>
  </si>
  <si>
    <t>ул.Центральная д.11</t>
  </si>
  <si>
    <t>ул.Центральная д.13</t>
  </si>
  <si>
    <t>ул.Центральная д.15</t>
  </si>
  <si>
    <t>ул.Центральная д.17</t>
  </si>
  <si>
    <t>ул.Центральная д.19</t>
  </si>
  <si>
    <t>ул.Центральная д.21</t>
  </si>
  <si>
    <t>ул.Центральная д.22</t>
  </si>
  <si>
    <t>ул.Центральная д.24</t>
  </si>
  <si>
    <t>ул.Центральная д.26</t>
  </si>
  <si>
    <t>ул.Центральная д.27</t>
  </si>
  <si>
    <t>ул.Центральная д.29</t>
  </si>
  <si>
    <t>ул.Центральная д.3</t>
  </si>
  <si>
    <t>ул.Центральная д.31</t>
  </si>
  <si>
    <t>ул.Центральная д.33</t>
  </si>
  <si>
    <t>ул.Центральная д.35</t>
  </si>
  <si>
    <t xml:space="preserve">ул.Центральная д.5 </t>
  </si>
  <si>
    <t>ул.Центральная д.7</t>
  </si>
  <si>
    <t>ул.Центральная д.9</t>
  </si>
  <si>
    <t>КАЛИНКА</t>
  </si>
  <si>
    <t>ул.Торговая д.6</t>
  </si>
  <si>
    <t>ул.Энергетиков д.1</t>
  </si>
  <si>
    <t>ИТОГО:</t>
  </si>
  <si>
    <t>кол-во</t>
  </si>
  <si>
    <t>шт.</t>
  </si>
  <si>
    <t>м. п.</t>
  </si>
  <si>
    <t>дом</t>
  </si>
  <si>
    <t>Установка входной двери</t>
  </si>
  <si>
    <t>Ремонт подъезда</t>
  </si>
  <si>
    <t>Ремонт элементов кровли</t>
  </si>
  <si>
    <t>сист.</t>
  </si>
  <si>
    <t>47-69-07</t>
  </si>
  <si>
    <t>Ремонт подъезда, панельные стыки</t>
  </si>
  <si>
    <t>шт./м.п.</t>
  </si>
  <si>
    <t>1/120</t>
  </si>
  <si>
    <t xml:space="preserve">  </t>
  </si>
  <si>
    <t>шт</t>
  </si>
  <si>
    <t>Ремонт крыши</t>
  </si>
  <si>
    <t>Установка окон ПВХ</t>
  </si>
  <si>
    <t>Ремонт крыши до 2024 года</t>
  </si>
  <si>
    <t>ООО "ДСМ"</t>
  </si>
  <si>
    <t>_________________ В. Н. Любимов</t>
  </si>
  <si>
    <t>Хабаровского муниципального района на 2022 год</t>
  </si>
  <si>
    <t>дом.</t>
  </si>
  <si>
    <t>Ремонт подъезда (расчет до 2023 г.)</t>
  </si>
  <si>
    <t>Ремонт ВРУ</t>
  </si>
  <si>
    <t>Установка энергосберегающего освещения</t>
  </si>
  <si>
    <t>Ремонт системы отопления</t>
  </si>
  <si>
    <t xml:space="preserve">Администрация Хабаровского </t>
  </si>
  <si>
    <t>Муниципального района</t>
  </si>
  <si>
    <t>________________ Г. М. Фесик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</si>
</sst>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[$-FC19]d\ mmmm\ yyyy\ &quot;г.&quot;"/>
    <numFmt numFmtId="182" formatCode="#&quot; &quot;?/2"/>
    <numFmt numFmtId="183" formatCode="0.0"/>
    <numFmt numFmtId="184" formatCode="#,##0.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/>
    </xf>
    <xf numFmtId="0" fontId="0" fillId="0" borderId="10" xfId="0" applyNumberForma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3" fontId="0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0" fillId="0" borderId="0" xfId="0" applyFont="1" applyAlignment="1">
      <alignment/>
    </xf>
    <xf numFmtId="3" fontId="0" fillId="33" borderId="10" xfId="0" applyNumberFormat="1" applyFont="1" applyFill="1" applyBorder="1" applyAlignment="1">
      <alignment horizontal="center"/>
    </xf>
    <xf numFmtId="3" fontId="0" fillId="33" borderId="14" xfId="0" applyNumberFormat="1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selection activeCell="G52" sqref="G52"/>
    </sheetView>
  </sheetViews>
  <sheetFormatPr defaultColWidth="9.140625" defaultRowHeight="12.75"/>
  <cols>
    <col min="1" max="1" width="6.28125" style="0" customWidth="1"/>
    <col min="2" max="2" width="23.28125" style="0" customWidth="1"/>
    <col min="3" max="3" width="10.7109375" style="0" customWidth="1"/>
    <col min="4" max="4" width="13.00390625" style="0" customWidth="1"/>
    <col min="5" max="5" width="11.140625" style="0" customWidth="1"/>
    <col min="6" max="6" width="34.57421875" style="0" customWidth="1"/>
    <col min="7" max="7" width="10.28125" style="0" customWidth="1"/>
    <col min="9" max="9" width="10.00390625" style="0" customWidth="1"/>
  </cols>
  <sheetData>
    <row r="1" spans="1:21" ht="12.75">
      <c r="A1" s="18" t="s">
        <v>18</v>
      </c>
      <c r="F1" s="18" t="s">
        <v>19</v>
      </c>
      <c r="G1" s="18"/>
      <c r="H1" s="18" t="s">
        <v>19</v>
      </c>
      <c r="J1" s="18"/>
      <c r="K1" s="18"/>
      <c r="L1" s="18"/>
      <c r="M1" s="18"/>
      <c r="N1" s="18"/>
      <c r="O1" s="18"/>
      <c r="P1" s="18"/>
      <c r="Q1" s="18"/>
      <c r="S1" s="18"/>
      <c r="T1" s="18"/>
      <c r="U1" s="18"/>
    </row>
    <row r="2" spans="1:21" ht="12.75">
      <c r="A2" s="18" t="s">
        <v>20</v>
      </c>
      <c r="F2" s="18" t="s">
        <v>86</v>
      </c>
      <c r="G2" s="18"/>
      <c r="H2" s="18" t="s">
        <v>78</v>
      </c>
      <c r="J2" s="18"/>
      <c r="K2" s="18"/>
      <c r="L2" s="18"/>
      <c r="M2" s="18"/>
      <c r="N2" s="18"/>
      <c r="O2" s="18"/>
      <c r="P2" s="18"/>
      <c r="Q2" s="18"/>
      <c r="S2" s="18"/>
      <c r="T2" s="18"/>
      <c r="U2" s="18"/>
    </row>
    <row r="3" spans="1:21" ht="12.75">
      <c r="A3" s="18" t="s">
        <v>21</v>
      </c>
      <c r="F3" s="18" t="s">
        <v>87</v>
      </c>
      <c r="G3" s="18"/>
      <c r="H3" s="18" t="s">
        <v>22</v>
      </c>
      <c r="J3" s="18"/>
      <c r="K3" s="18"/>
      <c r="L3" s="18"/>
      <c r="M3" s="18"/>
      <c r="N3" s="18"/>
      <c r="O3" s="18"/>
      <c r="P3" s="18"/>
      <c r="Q3" s="18"/>
      <c r="S3" s="18"/>
      <c r="T3" s="18"/>
      <c r="U3" s="18"/>
    </row>
    <row r="4" spans="1:21" ht="12.75">
      <c r="A4" s="18"/>
      <c r="F4" s="18"/>
      <c r="G4" s="18"/>
      <c r="H4" s="18"/>
      <c r="J4" s="18"/>
      <c r="K4" s="18"/>
      <c r="L4" s="18"/>
      <c r="M4" s="18"/>
      <c r="N4" s="18"/>
      <c r="O4" s="18"/>
      <c r="P4" s="18"/>
      <c r="Q4" s="18"/>
      <c r="S4" s="18"/>
      <c r="T4" s="18"/>
      <c r="U4" s="18"/>
    </row>
    <row r="5" spans="1:21" ht="12.75">
      <c r="A5" s="18" t="s">
        <v>23</v>
      </c>
      <c r="F5" s="18" t="s">
        <v>88</v>
      </c>
      <c r="G5" s="18"/>
      <c r="H5" s="18" t="s">
        <v>79</v>
      </c>
      <c r="J5" s="18"/>
      <c r="K5" s="18"/>
      <c r="L5" s="18"/>
      <c r="M5" s="18"/>
      <c r="N5" s="18"/>
      <c r="O5" s="18"/>
      <c r="P5" s="18"/>
      <c r="Q5" s="18"/>
      <c r="S5" s="18"/>
      <c r="T5" s="18"/>
      <c r="U5" s="18"/>
    </row>
    <row r="6" spans="6:11" ht="15">
      <c r="F6" s="43" t="s">
        <v>0</v>
      </c>
      <c r="G6" s="43"/>
      <c r="H6" s="43"/>
      <c r="I6" s="43"/>
      <c r="J6" s="43"/>
      <c r="K6" s="43"/>
    </row>
    <row r="7" spans="6:11" ht="15">
      <c r="F7" s="43" t="s">
        <v>80</v>
      </c>
      <c r="G7" s="43"/>
      <c r="H7" s="43"/>
      <c r="I7" s="43"/>
      <c r="J7" s="43"/>
      <c r="K7" s="43"/>
    </row>
    <row r="9" spans="1:6" ht="29.25" customHeight="1">
      <c r="A9" s="7" t="s">
        <v>1</v>
      </c>
      <c r="B9" s="7"/>
      <c r="C9" s="7"/>
      <c r="D9" s="7"/>
      <c r="E9" s="7"/>
      <c r="F9" s="19"/>
    </row>
    <row r="11" spans="1:12" ht="12.75">
      <c r="A11" s="39" t="s">
        <v>2</v>
      </c>
      <c r="B11" s="41" t="s">
        <v>15</v>
      </c>
      <c r="C11" s="41" t="s">
        <v>24</v>
      </c>
      <c r="D11" s="41" t="s">
        <v>25</v>
      </c>
      <c r="E11" s="41" t="s">
        <v>26</v>
      </c>
      <c r="F11" s="39" t="s">
        <v>3</v>
      </c>
      <c r="G11" s="39" t="s">
        <v>4</v>
      </c>
      <c r="H11" s="39" t="s">
        <v>61</v>
      </c>
      <c r="I11" s="46" t="s">
        <v>5</v>
      </c>
      <c r="J11" s="46"/>
      <c r="K11" s="46"/>
      <c r="L11" s="46"/>
    </row>
    <row r="12" spans="1:12" ht="12.75">
      <c r="A12" s="40"/>
      <c r="B12" s="42"/>
      <c r="C12" s="42"/>
      <c r="D12" s="42"/>
      <c r="E12" s="42"/>
      <c r="F12" s="40"/>
      <c r="G12" s="40"/>
      <c r="H12" s="40"/>
      <c r="I12" s="1">
        <v>1</v>
      </c>
      <c r="J12" s="1">
        <v>2</v>
      </c>
      <c r="K12" s="1">
        <v>3</v>
      </c>
      <c r="L12" s="1">
        <v>4</v>
      </c>
    </row>
    <row r="13" spans="1:12" ht="12.75">
      <c r="A13" s="2">
        <v>1</v>
      </c>
      <c r="B13" s="2"/>
      <c r="C13" s="2"/>
      <c r="D13" s="2"/>
      <c r="E13" s="2"/>
      <c r="F13" s="2">
        <v>2</v>
      </c>
      <c r="G13" s="2">
        <v>3</v>
      </c>
      <c r="H13" s="2">
        <v>4</v>
      </c>
      <c r="I13" s="1">
        <v>5</v>
      </c>
      <c r="J13" s="1">
        <v>6</v>
      </c>
      <c r="K13" s="1">
        <v>7</v>
      </c>
      <c r="L13" s="1">
        <v>8</v>
      </c>
    </row>
    <row r="14" spans="1:12" ht="15.75">
      <c r="A14" s="37" t="s">
        <v>9</v>
      </c>
      <c r="B14" s="38"/>
      <c r="C14" s="38"/>
      <c r="D14" s="38"/>
      <c r="E14" s="38"/>
      <c r="F14" s="24"/>
      <c r="G14" s="24"/>
      <c r="H14" s="24"/>
      <c r="I14" s="24"/>
      <c r="J14" s="24"/>
      <c r="K14" s="24"/>
      <c r="L14" s="25"/>
    </row>
    <row r="15" spans="1:12" ht="12.75" hidden="1">
      <c r="A15" s="3"/>
      <c r="B15" s="12"/>
      <c r="C15" s="12"/>
      <c r="D15" s="12"/>
      <c r="E15" s="12"/>
      <c r="F15" s="6" t="s">
        <v>10</v>
      </c>
      <c r="G15" s="44"/>
      <c r="H15" s="44"/>
      <c r="I15" s="44"/>
      <c r="J15" s="3"/>
      <c r="K15" s="3"/>
      <c r="L15" s="3"/>
    </row>
    <row r="16" spans="1:12" ht="12.75" hidden="1">
      <c r="A16" s="6"/>
      <c r="B16" s="13"/>
      <c r="C16" s="13"/>
      <c r="D16" s="13"/>
      <c r="E16" s="13"/>
      <c r="F16" s="5" t="s">
        <v>6</v>
      </c>
      <c r="G16" s="6"/>
      <c r="H16" s="6"/>
      <c r="I16" s="6"/>
      <c r="J16" s="6">
        <f>J17+J43+J44+K45</f>
        <v>342.12</v>
      </c>
      <c r="K16" s="6" t="e">
        <f>K17+K43+K44+#REF!</f>
        <v>#REF!</v>
      </c>
      <c r="L16" s="6">
        <f>L17+L43+L44+L45</f>
        <v>132.63</v>
      </c>
    </row>
    <row r="17" spans="1:12" ht="12.75" hidden="1">
      <c r="A17" s="6"/>
      <c r="B17" s="13"/>
      <c r="C17" s="13"/>
      <c r="D17" s="13"/>
      <c r="E17" s="13"/>
      <c r="F17" s="5" t="s">
        <v>7</v>
      </c>
      <c r="G17" s="6"/>
      <c r="H17" s="6"/>
      <c r="I17" s="10"/>
      <c r="J17" s="11">
        <v>330.12</v>
      </c>
      <c r="K17" s="11">
        <v>769.93</v>
      </c>
      <c r="L17" s="11">
        <v>132.63</v>
      </c>
    </row>
    <row r="18" spans="1:12" ht="12.75" hidden="1">
      <c r="A18" s="1"/>
      <c r="B18" s="12"/>
      <c r="C18" s="12"/>
      <c r="D18" s="12"/>
      <c r="E18" s="12"/>
      <c r="F18" s="5" t="s">
        <v>8</v>
      </c>
      <c r="G18" s="6"/>
      <c r="H18" s="6"/>
      <c r="I18" s="6"/>
      <c r="J18" s="6" t="s">
        <v>14</v>
      </c>
      <c r="K18" s="6" t="s">
        <v>13</v>
      </c>
      <c r="L18" s="6" t="s">
        <v>12</v>
      </c>
    </row>
    <row r="19" spans="1:12" ht="12.75">
      <c r="A19" s="1"/>
      <c r="B19" s="13" t="s">
        <v>27</v>
      </c>
      <c r="C19" s="12"/>
      <c r="D19" s="12"/>
      <c r="E19" s="12"/>
      <c r="F19" s="14"/>
      <c r="G19" s="1"/>
      <c r="H19" s="1"/>
      <c r="I19" s="1"/>
      <c r="J19" s="1"/>
      <c r="K19" s="1"/>
      <c r="L19" s="1"/>
    </row>
    <row r="20" spans="1:12" ht="12.75">
      <c r="A20" s="1">
        <v>1</v>
      </c>
      <c r="B20" s="12" t="s">
        <v>28</v>
      </c>
      <c r="C20" s="15">
        <v>900.9</v>
      </c>
      <c r="D20" s="9">
        <v>100</v>
      </c>
      <c r="E20" s="20">
        <f>C20*D20*6*12/100</f>
        <v>64864.8</v>
      </c>
      <c r="F20" s="14" t="s">
        <v>75</v>
      </c>
      <c r="G20" s="16" t="s">
        <v>81</v>
      </c>
      <c r="H20" s="16">
        <v>1</v>
      </c>
      <c r="I20" s="16"/>
      <c r="J20" s="16">
        <v>1</v>
      </c>
      <c r="K20" s="16"/>
      <c r="L20" s="16"/>
    </row>
    <row r="21" spans="1:12" ht="12.75">
      <c r="A21" s="1">
        <v>2</v>
      </c>
      <c r="B21" s="12" t="s">
        <v>29</v>
      </c>
      <c r="C21" s="15">
        <v>895.5</v>
      </c>
      <c r="D21" s="9">
        <v>94.6</v>
      </c>
      <c r="E21" s="20">
        <f>C21*D21*6*12/100</f>
        <v>60994.295999999995</v>
      </c>
      <c r="F21" s="14" t="s">
        <v>66</v>
      </c>
      <c r="G21" s="16" t="s">
        <v>62</v>
      </c>
      <c r="H21" s="16">
        <v>1</v>
      </c>
      <c r="I21" s="16"/>
      <c r="J21" s="16">
        <v>1</v>
      </c>
      <c r="K21" s="16"/>
      <c r="L21" s="16"/>
    </row>
    <row r="22" spans="1:12" ht="12.75">
      <c r="A22" s="1"/>
      <c r="B22" s="22" t="s">
        <v>60</v>
      </c>
      <c r="C22" s="13">
        <f>SUM(C20:C21)</f>
        <v>1796.4</v>
      </c>
      <c r="D22" s="9"/>
      <c r="E22" s="21">
        <f>SUM(E20:E21)</f>
        <v>125859.09599999999</v>
      </c>
      <c r="F22" s="14"/>
      <c r="G22" s="16"/>
      <c r="H22" s="16"/>
      <c r="I22" s="16"/>
      <c r="J22" s="16"/>
      <c r="K22" s="16"/>
      <c r="L22" s="16"/>
    </row>
    <row r="23" spans="1:12" ht="17.25" customHeight="1">
      <c r="A23" s="1"/>
      <c r="B23" s="13" t="s">
        <v>30</v>
      </c>
      <c r="C23" s="15"/>
      <c r="D23" s="9"/>
      <c r="E23" s="20"/>
      <c r="F23" s="14"/>
      <c r="G23" s="16"/>
      <c r="H23" s="16"/>
      <c r="I23" s="16"/>
      <c r="J23" s="16"/>
      <c r="K23" s="16"/>
      <c r="L23" s="16"/>
    </row>
    <row r="24" spans="1:12" ht="12.75">
      <c r="A24" s="1">
        <v>3</v>
      </c>
      <c r="B24" s="12" t="s">
        <v>31</v>
      </c>
      <c r="C24" s="15">
        <v>377.9</v>
      </c>
      <c r="D24" s="9">
        <v>100</v>
      </c>
      <c r="E24" s="33">
        <f>C24*D24*6*12/100</f>
        <v>27208.8</v>
      </c>
      <c r="F24" s="14" t="s">
        <v>66</v>
      </c>
      <c r="G24" s="16" t="s">
        <v>62</v>
      </c>
      <c r="H24" s="16">
        <v>1</v>
      </c>
      <c r="I24" s="16"/>
      <c r="J24" s="1">
        <v>1</v>
      </c>
      <c r="K24" s="16"/>
      <c r="L24" s="16"/>
    </row>
    <row r="25" spans="1:12" ht="12.75" customHeight="1">
      <c r="A25" s="1">
        <v>4</v>
      </c>
      <c r="B25" s="12" t="s">
        <v>32</v>
      </c>
      <c r="C25" s="15">
        <v>378.5</v>
      </c>
      <c r="D25" s="9">
        <v>87.2</v>
      </c>
      <c r="E25" s="33">
        <f>C25*D25*6*12/100</f>
        <v>23763.744000000002</v>
      </c>
      <c r="F25" s="14" t="s">
        <v>82</v>
      </c>
      <c r="G25" s="16" t="s">
        <v>62</v>
      </c>
      <c r="H25" s="16">
        <v>1</v>
      </c>
      <c r="I25" s="16"/>
      <c r="J25" s="1">
        <v>1</v>
      </c>
      <c r="K25" s="16"/>
      <c r="L25" s="16"/>
    </row>
    <row r="26" spans="1:12" ht="12.75">
      <c r="A26" s="1">
        <v>5</v>
      </c>
      <c r="B26" s="12" t="s">
        <v>33</v>
      </c>
      <c r="C26" s="15">
        <v>561.2</v>
      </c>
      <c r="D26" s="9">
        <v>100</v>
      </c>
      <c r="E26" s="33">
        <f>C26*D26*6*12/100</f>
        <v>40406.40000000001</v>
      </c>
      <c r="F26" s="14" t="s">
        <v>76</v>
      </c>
      <c r="G26" s="26" t="s">
        <v>62</v>
      </c>
      <c r="H26" s="16">
        <v>2</v>
      </c>
      <c r="I26" s="16"/>
      <c r="J26" s="2">
        <v>1</v>
      </c>
      <c r="K26" s="16">
        <v>1</v>
      </c>
      <c r="L26" s="16"/>
    </row>
    <row r="27" spans="1:12" ht="12.75">
      <c r="A27" s="1">
        <v>6</v>
      </c>
      <c r="B27" s="12" t="s">
        <v>34</v>
      </c>
      <c r="C27" s="15">
        <v>449.5</v>
      </c>
      <c r="D27" s="9">
        <v>96.7</v>
      </c>
      <c r="E27" s="33">
        <f aca="true" t="shared" si="0" ref="E27:E53">C27*D27*6*12/100</f>
        <v>31295.988</v>
      </c>
      <c r="F27" s="14" t="s">
        <v>83</v>
      </c>
      <c r="G27" s="16" t="s">
        <v>74</v>
      </c>
      <c r="H27" s="16">
        <v>1</v>
      </c>
      <c r="I27" s="16"/>
      <c r="J27" s="1">
        <v>1</v>
      </c>
      <c r="K27" s="16"/>
      <c r="L27" s="16"/>
    </row>
    <row r="28" spans="1:12" ht="12.75">
      <c r="A28" s="1">
        <v>7</v>
      </c>
      <c r="B28" s="12" t="s">
        <v>35</v>
      </c>
      <c r="C28" s="29">
        <v>569.5</v>
      </c>
      <c r="D28" s="28">
        <v>80.9</v>
      </c>
      <c r="E28" s="34">
        <f t="shared" si="0"/>
        <v>33172.236000000004</v>
      </c>
      <c r="F28" s="14" t="s">
        <v>82</v>
      </c>
      <c r="G28" s="16" t="s">
        <v>62</v>
      </c>
      <c r="H28" s="16">
        <v>1</v>
      </c>
      <c r="I28" s="16"/>
      <c r="J28" s="16"/>
      <c r="K28" s="16">
        <v>1</v>
      </c>
      <c r="L28" s="16"/>
    </row>
    <row r="29" spans="1:12" ht="12.75">
      <c r="A29" s="1">
        <v>8</v>
      </c>
      <c r="B29" s="12" t="s">
        <v>36</v>
      </c>
      <c r="C29" s="15">
        <v>582.1</v>
      </c>
      <c r="D29" s="9">
        <v>100</v>
      </c>
      <c r="E29" s="33">
        <f t="shared" si="0"/>
        <v>41911.2</v>
      </c>
      <c r="F29" s="14" t="s">
        <v>82</v>
      </c>
      <c r="G29" s="16" t="s">
        <v>62</v>
      </c>
      <c r="H29" s="16">
        <v>1</v>
      </c>
      <c r="I29" s="16"/>
      <c r="J29" s="16">
        <v>1</v>
      </c>
      <c r="K29" s="16"/>
      <c r="L29" s="16"/>
    </row>
    <row r="30" spans="1:12" ht="14.25" customHeight="1">
      <c r="A30" s="1">
        <v>9</v>
      </c>
      <c r="B30" s="12" t="s">
        <v>37</v>
      </c>
      <c r="C30" s="15">
        <v>576.5</v>
      </c>
      <c r="D30" s="9">
        <v>96</v>
      </c>
      <c r="E30" s="33">
        <f t="shared" si="0"/>
        <v>39847.68</v>
      </c>
      <c r="F30" s="14" t="s">
        <v>82</v>
      </c>
      <c r="G30" s="16" t="s">
        <v>62</v>
      </c>
      <c r="H30" s="16">
        <v>1</v>
      </c>
      <c r="I30" s="16"/>
      <c r="J30" s="30">
        <v>1</v>
      </c>
      <c r="K30" s="16"/>
      <c r="L30" s="16"/>
    </row>
    <row r="31" spans="1:12" ht="12.75">
      <c r="A31" s="1">
        <v>10</v>
      </c>
      <c r="B31" s="12" t="s">
        <v>38</v>
      </c>
      <c r="C31" s="15">
        <v>574.3</v>
      </c>
      <c r="D31" s="9">
        <v>100</v>
      </c>
      <c r="E31" s="33">
        <f t="shared" si="0"/>
        <v>41349.59999999999</v>
      </c>
      <c r="F31" s="14" t="s">
        <v>82</v>
      </c>
      <c r="G31" s="16" t="s">
        <v>62</v>
      </c>
      <c r="H31" s="16">
        <v>1</v>
      </c>
      <c r="I31" s="16"/>
      <c r="J31" s="16"/>
      <c r="K31" s="31">
        <v>1</v>
      </c>
      <c r="L31" s="16"/>
    </row>
    <row r="32" spans="1:12" ht="25.5">
      <c r="A32" s="1">
        <v>11</v>
      </c>
      <c r="B32" s="12" t="s">
        <v>39</v>
      </c>
      <c r="C32" s="15">
        <v>563.4</v>
      </c>
      <c r="D32" s="9">
        <v>93.7</v>
      </c>
      <c r="E32" s="33">
        <f t="shared" si="0"/>
        <v>38009.217599999996</v>
      </c>
      <c r="F32" s="14" t="s">
        <v>84</v>
      </c>
      <c r="G32" s="16" t="s">
        <v>81</v>
      </c>
      <c r="H32" s="16">
        <v>1</v>
      </c>
      <c r="I32" s="16"/>
      <c r="K32" s="16">
        <v>1</v>
      </c>
      <c r="L32" s="16"/>
    </row>
    <row r="33" spans="1:12" ht="12.75">
      <c r="A33" s="1">
        <v>12</v>
      </c>
      <c r="B33" s="12" t="s">
        <v>40</v>
      </c>
      <c r="C33" s="15">
        <v>538.7</v>
      </c>
      <c r="D33" s="9">
        <v>96</v>
      </c>
      <c r="E33" s="33">
        <f t="shared" si="0"/>
        <v>37234.944</v>
      </c>
      <c r="F33" s="14" t="s">
        <v>65</v>
      </c>
      <c r="G33" s="16" t="s">
        <v>62</v>
      </c>
      <c r="H33" s="16">
        <v>1</v>
      </c>
      <c r="I33" s="16"/>
      <c r="J33" s="16"/>
      <c r="K33" s="16">
        <v>1</v>
      </c>
      <c r="L33" s="16"/>
    </row>
    <row r="34" spans="1:12" ht="12.75">
      <c r="A34" s="1">
        <v>13</v>
      </c>
      <c r="B34" s="12" t="s">
        <v>41</v>
      </c>
      <c r="C34" s="15">
        <v>546.4</v>
      </c>
      <c r="D34" s="9">
        <v>91.3</v>
      </c>
      <c r="E34" s="33">
        <f t="shared" si="0"/>
        <v>35918.1504</v>
      </c>
      <c r="F34" s="14" t="s">
        <v>66</v>
      </c>
      <c r="G34" s="26" t="s">
        <v>62</v>
      </c>
      <c r="H34" s="16">
        <v>1</v>
      </c>
      <c r="I34" s="16"/>
      <c r="J34" s="16">
        <v>1</v>
      </c>
      <c r="K34" s="16"/>
      <c r="L34" s="16"/>
    </row>
    <row r="35" spans="1:12" ht="13.5" customHeight="1">
      <c r="A35" s="1">
        <v>14</v>
      </c>
      <c r="B35" s="12" t="s">
        <v>42</v>
      </c>
      <c r="C35" s="15">
        <v>561.7</v>
      </c>
      <c r="D35" s="9">
        <v>100</v>
      </c>
      <c r="E35" s="33">
        <f t="shared" si="0"/>
        <v>40442.40000000001</v>
      </c>
      <c r="F35" s="14" t="s">
        <v>76</v>
      </c>
      <c r="G35" s="26" t="s">
        <v>62</v>
      </c>
      <c r="H35" s="16">
        <v>1</v>
      </c>
      <c r="I35" s="16"/>
      <c r="J35" s="16"/>
      <c r="K35" s="16">
        <v>1</v>
      </c>
      <c r="L35" s="16"/>
    </row>
    <row r="36" spans="1:12" ht="12.75">
      <c r="A36" s="1">
        <v>15</v>
      </c>
      <c r="B36" s="12" t="s">
        <v>43</v>
      </c>
      <c r="C36" s="15">
        <v>559.41</v>
      </c>
      <c r="D36" s="9">
        <v>100</v>
      </c>
      <c r="E36" s="33">
        <f t="shared" si="0"/>
        <v>40277.52</v>
      </c>
      <c r="F36" s="14" t="s">
        <v>76</v>
      </c>
      <c r="G36" s="26" t="s">
        <v>62</v>
      </c>
      <c r="H36" s="16">
        <v>1</v>
      </c>
      <c r="I36" s="16"/>
      <c r="J36" s="16">
        <v>1</v>
      </c>
      <c r="K36" s="16"/>
      <c r="L36" s="16"/>
    </row>
    <row r="37" spans="1:12" ht="12.75">
      <c r="A37" s="1">
        <v>16</v>
      </c>
      <c r="B37" s="12" t="s">
        <v>44</v>
      </c>
      <c r="C37" s="15">
        <v>557.1</v>
      </c>
      <c r="D37" s="9">
        <v>100</v>
      </c>
      <c r="E37" s="33">
        <f t="shared" si="0"/>
        <v>40111.2</v>
      </c>
      <c r="F37" s="14" t="s">
        <v>76</v>
      </c>
      <c r="G37" s="16" t="s">
        <v>62</v>
      </c>
      <c r="H37" s="16">
        <v>1</v>
      </c>
      <c r="I37" s="16"/>
      <c r="J37" s="16"/>
      <c r="K37" s="16">
        <v>1</v>
      </c>
      <c r="L37" s="16"/>
    </row>
    <row r="38" spans="1:12" ht="12.75">
      <c r="A38" s="1">
        <v>17</v>
      </c>
      <c r="B38" s="12" t="s">
        <v>45</v>
      </c>
      <c r="C38" s="15">
        <v>563</v>
      </c>
      <c r="D38" s="9">
        <v>90.5</v>
      </c>
      <c r="E38" s="33">
        <f t="shared" si="0"/>
        <v>36685.08</v>
      </c>
      <c r="F38" s="14" t="s">
        <v>82</v>
      </c>
      <c r="G38" s="26" t="s">
        <v>62</v>
      </c>
      <c r="H38" s="16">
        <v>1</v>
      </c>
      <c r="I38" s="16"/>
      <c r="J38" s="2">
        <v>1</v>
      </c>
      <c r="K38" s="16"/>
      <c r="L38" s="16"/>
    </row>
    <row r="39" spans="1:12" ht="12.75">
      <c r="A39" s="1">
        <v>18</v>
      </c>
      <c r="B39" s="12" t="s">
        <v>46</v>
      </c>
      <c r="C39" s="15">
        <v>578.6</v>
      </c>
      <c r="D39" s="9">
        <v>93.8</v>
      </c>
      <c r="E39" s="33">
        <f t="shared" si="0"/>
        <v>39076.3296</v>
      </c>
      <c r="F39" s="14" t="s">
        <v>82</v>
      </c>
      <c r="G39" s="16" t="s">
        <v>62</v>
      </c>
      <c r="H39" s="16">
        <v>1</v>
      </c>
      <c r="I39" s="16"/>
      <c r="J39" s="1"/>
      <c r="K39" s="16">
        <v>1</v>
      </c>
      <c r="L39" s="16"/>
    </row>
    <row r="40" spans="1:13" ht="12.75">
      <c r="A40" s="1">
        <v>19</v>
      </c>
      <c r="B40" s="12" t="s">
        <v>47</v>
      </c>
      <c r="C40" s="15">
        <v>577.1</v>
      </c>
      <c r="D40" s="9">
        <v>93.3</v>
      </c>
      <c r="E40" s="33">
        <f t="shared" si="0"/>
        <v>38767.2696</v>
      </c>
      <c r="F40" s="14" t="s">
        <v>76</v>
      </c>
      <c r="G40" s="26" t="s">
        <v>64</v>
      </c>
      <c r="H40" s="16">
        <v>1</v>
      </c>
      <c r="I40" s="16"/>
      <c r="J40" s="1">
        <v>1</v>
      </c>
      <c r="K40" s="16"/>
      <c r="L40" s="16"/>
      <c r="M40" s="36"/>
    </row>
    <row r="41" spans="1:12" ht="12.75">
      <c r="A41" s="1">
        <v>20</v>
      </c>
      <c r="B41" s="12" t="s">
        <v>48</v>
      </c>
      <c r="C41" s="15">
        <v>390.9</v>
      </c>
      <c r="D41" s="9">
        <v>100</v>
      </c>
      <c r="E41" s="33">
        <f t="shared" si="0"/>
        <v>28144.8</v>
      </c>
      <c r="F41" s="14" t="s">
        <v>76</v>
      </c>
      <c r="G41" s="16" t="s">
        <v>64</v>
      </c>
      <c r="H41" s="16">
        <v>1</v>
      </c>
      <c r="I41" s="16"/>
      <c r="J41" s="16">
        <v>1</v>
      </c>
      <c r="K41" s="16"/>
      <c r="L41" s="16"/>
    </row>
    <row r="42" spans="1:12" ht="12.75">
      <c r="A42" s="1">
        <v>21</v>
      </c>
      <c r="B42" s="12" t="s">
        <v>49</v>
      </c>
      <c r="C42" s="15">
        <v>241.7</v>
      </c>
      <c r="D42" s="9">
        <v>75.2</v>
      </c>
      <c r="E42" s="33">
        <f t="shared" si="0"/>
        <v>13086.6048</v>
      </c>
      <c r="F42" s="14" t="s">
        <v>77</v>
      </c>
      <c r="G42" s="26" t="s">
        <v>64</v>
      </c>
      <c r="H42" s="26">
        <v>1</v>
      </c>
      <c r="I42" s="26"/>
      <c r="J42" s="26">
        <v>1</v>
      </c>
      <c r="K42" s="26"/>
      <c r="L42" s="16"/>
    </row>
    <row r="43" spans="1:12" ht="12.75">
      <c r="A43" s="1">
        <v>22</v>
      </c>
      <c r="B43" s="15" t="s">
        <v>50</v>
      </c>
      <c r="C43" s="15">
        <v>574.8</v>
      </c>
      <c r="D43" s="9">
        <v>91.2</v>
      </c>
      <c r="E43" s="33">
        <f t="shared" si="0"/>
        <v>37743.667199999996</v>
      </c>
      <c r="F43" s="14" t="s">
        <v>85</v>
      </c>
      <c r="G43" s="26" t="s">
        <v>68</v>
      </c>
      <c r="H43" s="26">
        <v>1</v>
      </c>
      <c r="I43" s="26"/>
      <c r="J43" s="26"/>
      <c r="K43" s="26">
        <v>1</v>
      </c>
      <c r="L43" s="17"/>
    </row>
    <row r="44" spans="1:12" ht="12.75" customHeight="1">
      <c r="A44" s="1">
        <v>23</v>
      </c>
      <c r="B44" s="15" t="s">
        <v>51</v>
      </c>
      <c r="C44" s="15">
        <v>244.9</v>
      </c>
      <c r="D44" s="9">
        <v>98.2</v>
      </c>
      <c r="E44" s="33">
        <f t="shared" si="0"/>
        <v>17315.409600000003</v>
      </c>
      <c r="F44" s="14" t="s">
        <v>75</v>
      </c>
      <c r="G44" s="26" t="s">
        <v>64</v>
      </c>
      <c r="H44" s="26">
        <v>1</v>
      </c>
      <c r="I44" s="26"/>
      <c r="J44" s="26"/>
      <c r="K44" s="26">
        <v>1</v>
      </c>
      <c r="L44" s="17"/>
    </row>
    <row r="45" spans="1:12" ht="13.5" customHeight="1">
      <c r="A45" s="1">
        <v>24</v>
      </c>
      <c r="B45" s="15" t="s">
        <v>52</v>
      </c>
      <c r="C45" s="15">
        <v>262.3</v>
      </c>
      <c r="D45" s="9">
        <v>95.7</v>
      </c>
      <c r="E45" s="33">
        <f t="shared" si="0"/>
        <v>18073.5192</v>
      </c>
      <c r="F45" s="14" t="s">
        <v>67</v>
      </c>
      <c r="G45" s="26" t="s">
        <v>63</v>
      </c>
      <c r="H45" s="26">
        <v>12</v>
      </c>
      <c r="I45" s="26"/>
      <c r="J45" s="1"/>
      <c r="K45" s="26">
        <v>12</v>
      </c>
      <c r="L45" s="17"/>
    </row>
    <row r="46" spans="1:12" ht="12.75">
      <c r="A46" s="1">
        <v>25</v>
      </c>
      <c r="B46" s="15" t="s">
        <v>53</v>
      </c>
      <c r="C46" s="15">
        <v>244.9</v>
      </c>
      <c r="D46" s="9">
        <v>98.3</v>
      </c>
      <c r="E46" s="33">
        <f t="shared" si="0"/>
        <v>17333.0424</v>
      </c>
      <c r="F46" s="14" t="s">
        <v>67</v>
      </c>
      <c r="G46" s="26" t="s">
        <v>63</v>
      </c>
      <c r="H46" s="26">
        <v>16</v>
      </c>
      <c r="I46" s="17"/>
      <c r="J46" s="1">
        <v>16</v>
      </c>
      <c r="K46" s="26"/>
      <c r="L46" s="17"/>
    </row>
    <row r="47" spans="1:12" ht="12.75">
      <c r="A47" s="1">
        <v>26</v>
      </c>
      <c r="B47" s="15" t="s">
        <v>54</v>
      </c>
      <c r="C47" s="15">
        <v>572.5</v>
      </c>
      <c r="D47" s="9">
        <v>93.1</v>
      </c>
      <c r="E47" s="33">
        <f t="shared" si="0"/>
        <v>38375.82</v>
      </c>
      <c r="F47" s="14" t="s">
        <v>82</v>
      </c>
      <c r="G47" s="26" t="s">
        <v>62</v>
      </c>
      <c r="H47" s="26">
        <v>1</v>
      </c>
      <c r="I47" s="17"/>
      <c r="J47" s="1"/>
      <c r="K47" s="26">
        <v>1</v>
      </c>
      <c r="L47" s="17"/>
    </row>
    <row r="48" spans="1:12" ht="12.75">
      <c r="A48" s="1">
        <v>27</v>
      </c>
      <c r="B48" s="15" t="s">
        <v>55</v>
      </c>
      <c r="C48" s="15">
        <v>569.7</v>
      </c>
      <c r="D48" s="9">
        <v>94.7</v>
      </c>
      <c r="E48" s="33">
        <f t="shared" si="0"/>
        <v>38844.42480000001</v>
      </c>
      <c r="F48" s="14" t="s">
        <v>76</v>
      </c>
      <c r="G48" s="26" t="s">
        <v>64</v>
      </c>
      <c r="H48" s="26">
        <v>1</v>
      </c>
      <c r="I48" s="17"/>
      <c r="J48" s="26"/>
      <c r="K48" s="26">
        <v>1</v>
      </c>
      <c r="L48" s="17"/>
    </row>
    <row r="49" spans="1:12" ht="12.75">
      <c r="A49" s="1">
        <v>28</v>
      </c>
      <c r="B49" s="15" t="s">
        <v>56</v>
      </c>
      <c r="C49" s="15">
        <v>568.7</v>
      </c>
      <c r="D49" s="9">
        <v>86.5</v>
      </c>
      <c r="E49" s="33">
        <f t="shared" si="0"/>
        <v>35418.636000000006</v>
      </c>
      <c r="F49" s="14" t="s">
        <v>76</v>
      </c>
      <c r="G49" s="26" t="s">
        <v>64</v>
      </c>
      <c r="H49" s="26">
        <v>1</v>
      </c>
      <c r="I49" s="17"/>
      <c r="J49" s="26"/>
      <c r="K49" s="26">
        <v>1</v>
      </c>
      <c r="L49" s="17"/>
    </row>
    <row r="50" spans="1:12" ht="12.75">
      <c r="A50" s="9"/>
      <c r="B50" s="22" t="s">
        <v>60</v>
      </c>
      <c r="C50" s="13">
        <f>SUM(C24:C49)</f>
        <v>12785.31</v>
      </c>
      <c r="D50" s="9"/>
      <c r="E50" s="35">
        <f>SUM(E24:E49)</f>
        <v>869813.6832000001</v>
      </c>
      <c r="F50" s="14"/>
      <c r="G50" s="26"/>
      <c r="H50" s="26"/>
      <c r="I50" s="17"/>
      <c r="J50" s="26"/>
      <c r="K50" s="26"/>
      <c r="L50" s="17"/>
    </row>
    <row r="51" spans="1:12" ht="12.75">
      <c r="A51" s="3"/>
      <c r="B51" s="13" t="s">
        <v>57</v>
      </c>
      <c r="C51" s="15"/>
      <c r="D51" s="9"/>
      <c r="E51" s="33"/>
      <c r="F51" s="8"/>
      <c r="G51" s="45"/>
      <c r="H51" s="45"/>
      <c r="I51" s="45"/>
      <c r="J51" s="27"/>
      <c r="K51" s="27"/>
      <c r="L51" s="27"/>
    </row>
    <row r="52" spans="1:12" ht="12.75">
      <c r="A52" s="1">
        <v>29</v>
      </c>
      <c r="B52" s="12" t="s">
        <v>58</v>
      </c>
      <c r="C52" s="15">
        <v>956.1</v>
      </c>
      <c r="D52" s="9">
        <v>55.4</v>
      </c>
      <c r="E52" s="33">
        <f t="shared" si="0"/>
        <v>38136.9168</v>
      </c>
      <c r="F52" s="14" t="s">
        <v>66</v>
      </c>
      <c r="G52" s="16" t="s">
        <v>62</v>
      </c>
      <c r="H52" s="26">
        <v>1</v>
      </c>
      <c r="I52" s="26"/>
      <c r="J52" s="26"/>
      <c r="K52" s="16">
        <v>1</v>
      </c>
      <c r="L52" s="16"/>
    </row>
    <row r="53" spans="1:12" ht="12.75">
      <c r="A53" s="9">
        <v>30</v>
      </c>
      <c r="B53" s="12" t="s">
        <v>59</v>
      </c>
      <c r="C53" s="15">
        <v>3553.5</v>
      </c>
      <c r="D53" s="9">
        <v>67.3</v>
      </c>
      <c r="E53" s="20">
        <f t="shared" si="0"/>
        <v>172188.39599999998</v>
      </c>
      <c r="F53" s="14" t="s">
        <v>70</v>
      </c>
      <c r="G53" s="26" t="s">
        <v>71</v>
      </c>
      <c r="H53" s="26" t="s">
        <v>72</v>
      </c>
      <c r="I53" s="26"/>
      <c r="J53" s="1">
        <v>1</v>
      </c>
      <c r="K53" s="26">
        <v>120</v>
      </c>
      <c r="L53" s="16"/>
    </row>
    <row r="54" spans="1:12" ht="15" customHeight="1">
      <c r="A54" s="1"/>
      <c r="B54" s="22" t="s">
        <v>60</v>
      </c>
      <c r="C54" s="13">
        <f>SUM(C52:C53)</f>
        <v>4509.6</v>
      </c>
      <c r="D54" s="12"/>
      <c r="E54" s="23">
        <f>SUM(E52:E53)</f>
        <v>210325.31279999999</v>
      </c>
      <c r="F54" s="4"/>
      <c r="G54" s="16" t="s">
        <v>73</v>
      </c>
      <c r="H54" s="16"/>
      <c r="I54" s="16"/>
      <c r="J54" s="16"/>
      <c r="K54" s="16"/>
      <c r="L54" s="16"/>
    </row>
    <row r="55" spans="1:12" ht="15" customHeight="1">
      <c r="A55" s="1"/>
      <c r="B55" s="13" t="s">
        <v>11</v>
      </c>
      <c r="C55" s="12">
        <f>C54+C50+C22</f>
        <v>19091.31</v>
      </c>
      <c r="D55" s="12"/>
      <c r="E55" s="23">
        <f>E54+E50+E22</f>
        <v>1205998.092</v>
      </c>
      <c r="F55" s="5"/>
      <c r="G55" s="16"/>
      <c r="H55" s="16"/>
      <c r="I55" s="16"/>
      <c r="J55" s="16"/>
      <c r="K55" s="16"/>
      <c r="L55" s="16"/>
    </row>
    <row r="57" spans="6:9" ht="12.75">
      <c r="F57" t="s">
        <v>16</v>
      </c>
      <c r="I57" t="s">
        <v>17</v>
      </c>
    </row>
    <row r="58" ht="12.75">
      <c r="F58" t="s">
        <v>69</v>
      </c>
    </row>
    <row r="62" ht="12.75">
      <c r="F62" s="32"/>
    </row>
  </sheetData>
  <sheetProtection/>
  <mergeCells count="14">
    <mergeCell ref="F6:K6"/>
    <mergeCell ref="F7:K7"/>
    <mergeCell ref="G15:I15"/>
    <mergeCell ref="G51:I51"/>
    <mergeCell ref="H11:H12"/>
    <mergeCell ref="I11:L11"/>
    <mergeCell ref="A14:E14"/>
    <mergeCell ref="A11:A12"/>
    <mergeCell ref="F11:F12"/>
    <mergeCell ref="G11:G12"/>
    <mergeCell ref="B11:B12"/>
    <mergeCell ref="C11:C12"/>
    <mergeCell ref="D11:D12"/>
    <mergeCell ref="E11:E12"/>
  </mergeCells>
  <printOptions/>
  <pageMargins left="0.17" right="0.15748031496062992" top="0.2362204724409449" bottom="0.3937007874015748" header="0.2755905511811024" footer="0.35433070866141736"/>
  <pageSetup fitToHeight="2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Артем</cp:lastModifiedBy>
  <cp:lastPrinted>2021-05-11T05:39:55Z</cp:lastPrinted>
  <dcterms:created xsi:type="dcterms:W3CDTF">1996-10-14T23:33:28Z</dcterms:created>
  <dcterms:modified xsi:type="dcterms:W3CDTF">2022-04-06T23:34:56Z</dcterms:modified>
  <cp:category/>
  <cp:version/>
  <cp:contentType/>
  <cp:contentStatus/>
</cp:coreProperties>
</file>